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Os 7 números" sheetId="1" r:id="rId1"/>
    <sheet name="Caixa 13 semanas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"/>
    <numFmt numFmtId="165" formatCode="0.0%"/>
  </numFmts>
  <fonts count="5">
    <font>
      <sz val="11"/>
      <name val="Calibri"/>
    </font>
    <font>
      <b/>
      <sz val="15"/>
      <color rgb="FF011D31"/>
      <name val="Calibri"/>
    </font>
    <font>
      <sz val="10"/>
      <color rgb="FF455D72"/>
      <name val="Calibri"/>
    </font>
    <font>
      <b/>
      <sz val="11"/>
      <color rgb="FFFFFFFF"/>
      <name val="Calibri"/>
    </font>
    <font>
      <b/>
      <sz val="11"/>
      <color rgb="FF011D3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11D31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vertical="top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wrapText="1" vertical="center"/>
    </xf>
    <xf numFmtId="164" fontId="0" fillId="3" borderId="1" xfId="0" applyNumberFormat="1" applyFill="1" applyBorder="1" applyProtection="1">
      <protection locked="0"/>
    </xf>
    <xf numFmtId="3" fontId="0" fillId="3" borderId="1" xfId="0" applyNumberFormat="1" applyFill="1" applyBorder="1" applyProtection="1">
      <protection locked="0"/>
    </xf>
    <xf numFmtId="164" fontId="4" fillId="0" borderId="1" xfId="0" applyNumberFormat="1" applyFont="1" applyBorder="1"/>
    <xf numFmtId="165" fontId="4" fillId="0" borderId="1" xfId="0" applyNumberFormat="1" applyFont="1" applyBorder="1"/>
    <xf numFmtId="0" fontId="0" fillId="0" borderId="1" xfId="0" applyBorder="1" applyAlignment="1">
      <alignment wrapText="1" vertical="center"/>
    </xf>
    <xf numFmtId="3" fontId="4" fillId="0" borderId="1" xfId="0" applyNumberFormat="1" applyFont="1" applyBorder="1"/>
    <xf numFmtId="0" fontId="2" fillId="0" borderId="1" xfId="0" applyFont="1" applyBorder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40" customWidth="1"/>
    <col min="2" max="2" width="16" customWidth="1"/>
    <col min="3" max="3" width="46" customWidth="1"/>
    <col min="4" max="4" width="58" customWidth="1"/>
  </cols>
  <sheetData>
    <row r="1">
      <c r="A1" s="1" t="inlineStr">
        <is>
          <t xml:space="preserve">Os 7 números do dono</t>
        </is>
      </c>
    </row>
    <row r="2" ht="42" customHeight="1">
      <c r="A2" s="2" t="inlineStr">
        <is>
          <t xml:space="preserve">Preencha as células amarelas com os números do seu mês. O resto calcula sozinho. Os valores que vêm preenchidos são da empresa de exemplo da página pulseid.com.br/7-numeros: troque pelos seus.</t>
        </is>
      </c>
    </row>
    <row r="3"/>
    <row r="4">
      <c r="A4" s="3" t="inlineStr">
        <is>
          <t xml:space="preserve">O que você preenche</t>
        </is>
      </c>
      <c r="B4" s="3" t="inlineStr">
        <is>
          <t xml:space="preserve">Valor</t>
        </is>
      </c>
      <c r="C4" s="3" t="inlineStr">
        <is>
          <t xml:space="preserve">O que entra aqui</t>
        </is>
      </c>
    </row>
    <row r="5">
      <c r="A5" s="4" t="inlineStr">
        <is>
          <t xml:space="preserve">Meta de faturamento do mês</t>
        </is>
      </c>
      <c r="B5" s="5">
        <v>250000</v>
      </c>
      <c r="C5" s="11" t="inlineStr">
        <is>
          <t xml:space="preserve">Quanto você quer vender no mês.</t>
        </is>
      </c>
    </row>
    <row r="6">
      <c r="A6" s="4" t="inlineStr">
        <is>
          <t xml:space="preserve">Faturamento do mês</t>
        </is>
      </c>
      <c r="B6" s="5">
        <v>200000</v>
      </c>
      <c r="C6" s="11" t="inlineStr">
        <is>
          <t xml:space="preserve">Tudo o que foi vendido no mês.</t>
        </is>
      </c>
    </row>
    <row r="7" ht="44" customHeight="1">
      <c r="A7" s="4" t="inlineStr">
        <is>
          <t xml:space="preserve">Custos variáveis do mês</t>
        </is>
      </c>
      <c r="B7" s="5">
        <v>120000</v>
      </c>
      <c r="C7" s="11" t="inlineStr">
        <is>
          <t xml:space="preserve">Os que só existem porque a venda aconteceu: mercadoria ou material, imposto sobre a venda, comissão, taxa do cartão, frete.</t>
        </is>
      </c>
    </row>
    <row r="8" ht="30" customHeight="1">
      <c r="A8" s="4" t="inlineStr">
        <is>
          <t xml:space="preserve">Custos fixos do mês</t>
        </is>
      </c>
      <c r="B8" s="5">
        <v>60000</v>
      </c>
      <c r="C8" s="11" t="inlineStr">
        <is>
          <t xml:space="preserve">Os que vêm mesmo sem venda: aluguel, folha, pró-labore, sistemas, contador.</t>
        </is>
      </c>
    </row>
    <row r="9">
      <c r="A9" s="4" t="inlineStr">
        <is>
          <t xml:space="preserve">Número de vendas no mês</t>
        </is>
      </c>
      <c r="B9" s="6">
        <v>800</v>
      </c>
      <c r="C9" s="11" t="inlineStr">
        <is>
          <t xml:space="preserve">Pedidos, notas ou atendimentos fechados.</t>
        </is>
      </c>
    </row>
    <row r="10">
      <c r="A10" s="4" t="inlineStr">
        <is>
          <t xml:space="preserve">Valor que venceu no mês</t>
        </is>
      </c>
      <c r="B10" s="5">
        <v>100000</v>
      </c>
      <c r="C10" s="11" t="inlineStr">
        <is>
          <t xml:space="preserve">Boletos e parcelas de clientes com vencimento no mês.</t>
        </is>
      </c>
    </row>
    <row r="11">
      <c r="A11" s="4" t="inlineStr">
        <is>
          <t xml:space="preserve">Desse valor, quanto não foi pago</t>
        </is>
      </c>
      <c r="B11" s="5">
        <v>6000</v>
      </c>
      <c r="C11" s="11" t="inlineStr">
        <is>
          <t xml:space="preserve">O que venceu e ainda não entrou na conta.</t>
        </is>
      </c>
    </row>
    <row r="12">
      <c r="A12" s="4" t="inlineStr">
        <is>
          <t xml:space="preserve">Saldo em conta hoje</t>
        </is>
      </c>
      <c r="B12" s="5">
        <v>30000</v>
      </c>
      <c r="C12" s="11" t="inlineStr">
        <is>
          <t xml:space="preserve">Soma das contas da empresa. A aba "Caixa 13 semanas" começa por aqui.</t>
        </is>
      </c>
    </row>
    <row r="13"/>
    <row r="14">
      <c r="A14" s="3" t="inlineStr">
        <is>
          <t xml:space="preserve">Os 7 números</t>
        </is>
      </c>
      <c r="B14" s="3" t="inlineStr">
        <is>
          <t xml:space="preserve">Resultado</t>
        </is>
      </c>
      <c r="C14" s="3" t="inlineStr">
        <is>
          <t xml:space="preserve">Conta</t>
        </is>
      </c>
      <c r="D14" s="3" t="inlineStr">
        <is>
          <t xml:space="preserve">Fique atento quando</t>
        </is>
      </c>
    </row>
    <row r="15">
      <c r="A15" s="4" t="inlineStr">
        <is>
          <t xml:space="preserve">1. Faturamento contra a meta</t>
        </is>
      </c>
      <c r="B15" s="8">
        <f>IF(B5&gt;0,B6/B5,"")</f>
      </c>
      <c r="C15" s="11" t="inlineStr">
        <is>
          <t xml:space="preserve">faturamento ÷ meta</t>
        </is>
      </c>
      <c r="D15" s="9" t="inlineStr">
        <is>
          <t xml:space="preserve">Passou da metade do mês e não chegou na metade da meta.</t>
        </is>
      </c>
    </row>
    <row r="16">
      <c r="A16" s="4" t="inlineStr">
        <is>
          <t xml:space="preserve">2. Margem de contribuição</t>
        </is>
      </c>
      <c r="B16" s="8">
        <f>IF(B6&gt;0,(B6-B7)/B6,"")</f>
      </c>
      <c r="C16" s="11" t="inlineStr">
        <is>
          <t xml:space="preserve">(faturamento − custos variáveis) ÷ faturamento</t>
        </is>
      </c>
      <c r="D16" s="9" t="inlineStr">
        <is>
          <t xml:space="preserve">Cai mês após mês, ou o produto que mais vende tem a menor margem.</t>
        </is>
      </c>
    </row>
    <row r="17">
      <c r="A17" s="4" t="inlineStr">
        <is>
          <t xml:space="preserve">    Margem de contribuição em reais</t>
        </is>
      </c>
      <c r="B17" s="7">
        <f>B6-B7</f>
      </c>
      <c r="C17" s="11" t="inlineStr">
        <is>
          <t xml:space="preserve">faturamento − custos variáveis</t>
        </is>
      </c>
      <c r="D17" s="9" t="inlineStr">
        <is>
          <t xml:space="preserve">É daqui que saem os custos fixos e o lucro.</t>
        </is>
      </c>
    </row>
    <row r="18">
      <c r="A18" s="4" t="inlineStr">
        <is>
          <t xml:space="preserve">3. Lucro do mês</t>
        </is>
      </c>
      <c r="B18" s="7">
        <f>B6-B7-B8</f>
      </c>
      <c r="C18" s="11" t="inlineStr">
        <is>
          <t xml:space="preserve">margem em reais − custos fixos</t>
        </is>
      </c>
      <c r="D18" s="9" t="inlineStr">
        <is>
          <t xml:space="preserve">Dois meses seguidos no negativo, ou lucro com a conta vazia (veja o número 4).</t>
        </is>
      </c>
    </row>
    <row r="19">
      <c r="A19" s="4" t="inlineStr">
        <is>
          <t xml:space="preserve">4. Menor saldo nas próximas 13 semanas</t>
        </is>
      </c>
      <c r="B19" s="7">
        <f>MIN('Caixa 13 semanas'!E6:E18)</f>
      </c>
      <c r="C19" s="11" t="inlineStr">
        <is>
          <t xml:space="preserve">o menor saldo da aba "Caixa 13 semanas"</t>
        </is>
      </c>
      <c r="D19" s="9" t="inlineStr">
        <is>
          <t xml:space="preserve">Abaixo de zero, ou abaixo do que você paga numa semana normal.</t>
        </is>
      </c>
    </row>
    <row r="20">
      <c r="A20" s="4" t="inlineStr">
        <is>
          <t xml:space="preserve">    Primeira semana com saldo negativo</t>
        </is>
      </c>
      <c r="B20" s="9">
        <f>IFERROR(INDEX('Caixa 13 semanas'!A6:A18,MATCH("no vermelho",'Caixa 13 semanas'!F6:F18,0)),"nenhuma")</f>
      </c>
      <c r="C20" s="11" t="inlineStr">
        <is>
          <t xml:space="preserve">a semana em que a conta fica no vermelho</t>
        </is>
      </c>
      <c r="D20" s="9" t="inlineStr">
        <is>
          <t xml:space="preserve">Se aparecer uma semana aqui, é o prazo para agir.</t>
        </is>
      </c>
    </row>
    <row r="21">
      <c r="A21" s="4" t="inlineStr">
        <is>
          <t xml:space="preserve">5. Ticket médio</t>
        </is>
      </c>
      <c r="B21" s="7">
        <f>IF(B9&gt;0,B6/B9,"")</f>
      </c>
      <c r="C21" s="11" t="inlineStr">
        <is>
          <t xml:space="preserve">faturamento ÷ número de vendas</t>
        </is>
      </c>
      <c r="D21" s="9" t="inlineStr">
        <is>
          <t xml:space="preserve">As vendas sobem e o ticket cai (desconto demais), ou cai sem motivo que você saiba explicar.</t>
        </is>
      </c>
    </row>
    <row r="22">
      <c r="A22" s="4" t="inlineStr">
        <is>
          <t xml:space="preserve">6. Inadimplência</t>
        </is>
      </c>
      <c r="B22" s="8">
        <f>IF(B10&gt;0,B11/B10,"")</f>
      </c>
      <c r="C22" s="11" t="inlineStr">
        <is>
          <t xml:space="preserve">não pago ÷ valor que venceu</t>
        </is>
      </c>
      <c r="D22" s="9" t="inlineStr">
        <is>
          <t xml:space="preserve">Sobe três meses seguidos, ou um cliente só responde por boa parte do atraso.</t>
        </is>
      </c>
    </row>
    <row r="23">
      <c r="A23" s="4" t="inlineStr">
        <is>
          <t xml:space="preserve">7. Ponto de equilíbrio</t>
        </is>
      </c>
      <c r="B23" s="7">
        <f>IF(B6-B7&gt;0,B8/((B6-B7)/B6),"")</f>
      </c>
      <c r="C23" s="11" t="inlineStr">
        <is>
          <t xml:space="preserve">custos fixos ÷ margem de contribuição em %</t>
        </is>
      </c>
      <c r="D23" s="9" t="inlineStr">
        <is>
          <t xml:space="preserve">O faturamento fica a menos de 10% acima dele.</t>
        </is>
      </c>
    </row>
    <row r="24">
      <c r="A24" s="4" t="inlineStr">
        <is>
          <t xml:space="preserve">    Folga sobre o ponto de equilíbrio</t>
        </is>
      </c>
      <c r="B24" s="8">
        <f>IF(N(B23)&gt;0,B6/B23-1,"")</f>
      </c>
      <c r="C24" s="11" t="inlineStr">
        <is>
          <t xml:space="preserve">faturamento ÷ ponto de equilíbrio − 1</t>
        </is>
      </c>
      <c r="D24" s="9" t="inlineStr">
        <is>
          <t xml:space="preserve">Quanto o faturamento pode cair antes do prejuízo.</t>
        </is>
      </c>
    </row>
    <row r="25"/>
    <row r="26" ht="42" customHeight="1">
      <c r="A26" s="2" t="inlineStr">
        <is>
          <t xml:space="preserve">Vende produto? O giro de estoque pode entrar no lugar do ticket médio: custo da mercadoria vendida no ano ÷ estoque médio. Giro 6 quer dizer que o estoque se renova a cada dois meses.</t>
        </is>
      </c>
    </row>
  </sheetData>
  <mergeCells count="2">
    <mergeCell ref="A2:D2"/>
    <mergeCell ref="A26:D26"/>
  </mergeCells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18" customWidth="1"/>
    <col min="2" max="2" width="20" customWidth="1"/>
    <col min="3" max="3" width="20" customWidth="1"/>
    <col min="4" max="4" width="18" customWidth="1"/>
    <col min="5" max="5" width="24" customWidth="1"/>
    <col min="6" max="6" width="14" customWidth="1"/>
  </cols>
  <sheetData>
    <row r="1">
      <c r="A1" s="1" t="inlineStr">
        <is>
          <t xml:space="preserve">Caixa das próximas 13 semanas</t>
        </is>
      </c>
    </row>
    <row r="2" ht="46" customHeight="1">
      <c r="A2" s="2" t="inlineStr">
        <is>
          <t xml:space="preserve">Para cada semana, quanto deve entrar (vendas a receber, parcelas de clientes) e quanto deve sair (fornecedores, folha, impostos, parcelas de empréstimo). O saldo é a soma do que sobra semana a semana.</t>
        </is>
      </c>
    </row>
    <row r="3"/>
    <row r="4">
      <c r="A4" s="4" t="inlineStr">
        <is>
          <t xml:space="preserve">Saldo em conta hoje</t>
        </is>
      </c>
      <c r="B4" s="7">
        <f>'Os 7 números'!B12</f>
      </c>
      <c r="C4" s="11" t="inlineStr">
        <is>
          <t xml:space="preserve">vem da aba "Os 7 números"</t>
        </is>
      </c>
    </row>
    <row r="5" ht="30" customHeight="1">
      <c r="A5" s="3" t="inlineStr">
        <is>
          <t xml:space="preserve">Semana</t>
        </is>
      </c>
      <c r="B5" s="3" t="inlineStr">
        <is>
          <t xml:space="preserve">Entradas previstas</t>
        </is>
      </c>
      <c r="C5" s="3" t="inlineStr">
        <is>
          <t xml:space="preserve">Saídas previstas</t>
        </is>
      </c>
      <c r="D5" s="3" t="inlineStr">
        <is>
          <t xml:space="preserve">Sobra da semana</t>
        </is>
      </c>
      <c r="E5" s="3" t="inlineStr">
        <is>
          <t xml:space="preserve">Saldo no fim da semana</t>
        </is>
      </c>
      <c r="F5" s="3" t="inlineStr">
        <is>
          <t xml:space="preserve">Aviso</t>
        </is>
      </c>
    </row>
    <row r="6">
      <c r="A6" s="4" t="inlineStr">
        <is>
          <t xml:space="preserve">Semana 1</t>
        </is>
      </c>
      <c r="B6" s="5">
        <v>45000</v>
      </c>
      <c r="C6" s="5">
        <v>50000</v>
      </c>
      <c r="D6" s="7">
        <f>B6-C6</f>
      </c>
      <c r="E6" s="7">
        <f>B4+D6</f>
      </c>
      <c r="F6" s="11">
        <f>IF(E6&lt;0,"no vermelho","")</f>
      </c>
    </row>
    <row r="7">
      <c r="A7" s="4" t="inlineStr">
        <is>
          <t xml:space="preserve">Semana 2</t>
        </is>
      </c>
      <c r="B7" s="5">
        <v>45000</v>
      </c>
      <c r="C7" s="5">
        <v>50000</v>
      </c>
      <c r="D7" s="7">
        <f>B7-C7</f>
      </c>
      <c r="E7" s="7">
        <f>E6+D7</f>
      </c>
      <c r="F7" s="11">
        <f>IF(E7&lt;0,"no vermelho","")</f>
      </c>
    </row>
    <row r="8">
      <c r="A8" s="4" t="inlineStr">
        <is>
          <t xml:space="preserve">Semana 3</t>
        </is>
      </c>
      <c r="B8" s="5">
        <v>45000</v>
      </c>
      <c r="C8" s="5">
        <v>50000</v>
      </c>
      <c r="D8" s="7">
        <f>B8-C8</f>
      </c>
      <c r="E8" s="7">
        <f>E7+D8</f>
      </c>
      <c r="F8" s="11">
        <f>IF(E8&lt;0,"no vermelho","")</f>
      </c>
    </row>
    <row r="9">
      <c r="A9" s="4" t="inlineStr">
        <is>
          <t xml:space="preserve">Semana 4</t>
        </is>
      </c>
      <c r="B9" s="5">
        <v>45000</v>
      </c>
      <c r="C9" s="5">
        <v>50000</v>
      </c>
      <c r="D9" s="7">
        <f>B9-C9</f>
      </c>
      <c r="E9" s="7">
        <f>E8+D9</f>
      </c>
      <c r="F9" s="11">
        <f>IF(E9&lt;0,"no vermelho","")</f>
      </c>
    </row>
    <row r="10">
      <c r="A10" s="4" t="inlineStr">
        <is>
          <t xml:space="preserve">Semana 5</t>
        </is>
      </c>
      <c r="B10" s="5">
        <v>45000</v>
      </c>
      <c r="C10" s="5">
        <v>50000</v>
      </c>
      <c r="D10" s="7">
        <f>B10-C10</f>
      </c>
      <c r="E10" s="7">
        <f>E9+D10</f>
      </c>
      <c r="F10" s="11">
        <f>IF(E10&lt;0,"no vermelho","")</f>
      </c>
    </row>
    <row r="11">
      <c r="A11" s="4" t="inlineStr">
        <is>
          <t xml:space="preserve">Semana 6</t>
        </is>
      </c>
      <c r="B11" s="5">
        <v>45000</v>
      </c>
      <c r="C11" s="5">
        <v>50000</v>
      </c>
      <c r="D11" s="7">
        <f>B11-C11</f>
      </c>
      <c r="E11" s="7">
        <f>E10+D11</f>
      </c>
      <c r="F11" s="11">
        <f>IF(E11&lt;0,"no vermelho","")</f>
      </c>
    </row>
    <row r="12">
      <c r="A12" s="4" t="inlineStr">
        <is>
          <t xml:space="preserve">Semana 7</t>
        </is>
      </c>
      <c r="B12" s="5">
        <v>45000</v>
      </c>
      <c r="C12" s="5">
        <v>50000</v>
      </c>
      <c r="D12" s="7">
        <f>B12-C12</f>
      </c>
      <c r="E12" s="7">
        <f>E11+D12</f>
      </c>
      <c r="F12" s="11">
        <f>IF(E12&lt;0,"no vermelho","")</f>
      </c>
    </row>
    <row r="13">
      <c r="A13" s="4" t="inlineStr">
        <is>
          <t xml:space="preserve">Semana 8</t>
        </is>
      </c>
      <c r="B13" s="5">
        <v>45000</v>
      </c>
      <c r="C13" s="5">
        <v>50000</v>
      </c>
      <c r="D13" s="7">
        <f>B13-C13</f>
      </c>
      <c r="E13" s="7">
        <f>E12+D13</f>
      </c>
      <c r="F13" s="11">
        <f>IF(E13&lt;0,"no vermelho","")</f>
      </c>
    </row>
    <row r="14">
      <c r="A14" s="4" t="inlineStr">
        <is>
          <t xml:space="preserve">Semana 9</t>
        </is>
      </c>
      <c r="B14" s="5">
        <v>45000</v>
      </c>
      <c r="C14" s="5">
        <v>50000</v>
      </c>
      <c r="D14" s="7">
        <f>B14-C14</f>
      </c>
      <c r="E14" s="7">
        <f>E13+D14</f>
      </c>
      <c r="F14" s="11">
        <f>IF(E14&lt;0,"no vermelho","")</f>
      </c>
    </row>
    <row r="15">
      <c r="A15" s="4" t="inlineStr">
        <is>
          <t xml:space="preserve">Semana 10</t>
        </is>
      </c>
      <c r="B15" s="5">
        <v>45000</v>
      </c>
      <c r="C15" s="5">
        <v>50000</v>
      </c>
      <c r="D15" s="7">
        <f>B15-C15</f>
      </c>
      <c r="E15" s="7">
        <f>E14+D15</f>
      </c>
      <c r="F15" s="11">
        <f>IF(E15&lt;0,"no vermelho","")</f>
      </c>
    </row>
    <row r="16">
      <c r="A16" s="4" t="inlineStr">
        <is>
          <t xml:space="preserve">Semana 11</t>
        </is>
      </c>
      <c r="B16" s="5">
        <v>45000</v>
      </c>
      <c r="C16" s="5">
        <v>50000</v>
      </c>
      <c r="D16" s="7">
        <f>B16-C16</f>
      </c>
      <c r="E16" s="7">
        <f>E15+D16</f>
      </c>
      <c r="F16" s="11">
        <f>IF(E16&lt;0,"no vermelho","")</f>
      </c>
    </row>
    <row r="17">
      <c r="A17" s="4" t="inlineStr">
        <is>
          <t xml:space="preserve">Semana 12</t>
        </is>
      </c>
      <c r="B17" s="5">
        <v>45000</v>
      </c>
      <c r="C17" s="5">
        <v>50000</v>
      </c>
      <c r="D17" s="7">
        <f>B17-C17</f>
      </c>
      <c r="E17" s="7">
        <f>E16+D17</f>
      </c>
      <c r="F17" s="11">
        <f>IF(E17&lt;0,"no vermelho","")</f>
      </c>
    </row>
    <row r="18">
      <c r="A18" s="4" t="inlineStr">
        <is>
          <t xml:space="preserve">Semana 13</t>
        </is>
      </c>
      <c r="B18" s="5">
        <v>45000</v>
      </c>
      <c r="C18" s="5">
        <v>50000</v>
      </c>
      <c r="D18" s="7">
        <f>B18-C18</f>
      </c>
      <c r="E18" s="7">
        <f>E17+D18</f>
      </c>
      <c r="F18" s="11">
        <f>IF(E18&lt;0,"no vermelho","")</f>
      </c>
    </row>
  </sheetData>
  <mergeCells count="1">
    <mergeCell ref="A2:F2"/>
  </mergeCells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Os 7 números do dono</dc:title>
  <dc:creator>Pulse ID</dc:creator>
  <dcterms:created xsi:type="dcterms:W3CDTF">2026-10-30T00:00:00Z</dcterms:created>
</cp:coreProperties>
</file>